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yara/Downloads/"/>
    </mc:Choice>
  </mc:AlternateContent>
  <xr:revisionPtr revIDLastSave="0" documentId="13_ncr:1_{FC9201AD-4197-834E-A985-23F7C1C8D9EE}" xr6:coauthVersionLast="47" xr6:coauthVersionMax="47" xr10:uidLastSave="{00000000-0000-0000-0000-000000000000}"/>
  <bookViews>
    <workbookView xWindow="0" yWindow="780" windowWidth="36000" windowHeight="20880" tabRatio="500" xr2:uid="{00000000-000D-0000-FFFF-FFFF00000000}"/>
  </bookViews>
  <sheets>
    <sheet name="الخطة المالية" sheetId="1" r:id="rId1"/>
    <sheet name="متابعة الادخار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1" l="1"/>
  <c r="E6" i="1"/>
  <c r="E7" i="1"/>
  <c r="C8" i="1"/>
  <c r="F5" i="1" s="1"/>
  <c r="C15" i="1"/>
  <c r="F7" i="1" s="1"/>
  <c r="C16" i="2"/>
  <c r="E10" i="1" l="1"/>
  <c r="E8" i="1"/>
  <c r="C17" i="1"/>
  <c r="C23" i="1" s="1"/>
  <c r="C22" i="1" l="1"/>
  <c r="C20" i="1"/>
  <c r="F19" i="1" s="1"/>
  <c r="C21" i="1"/>
  <c r="F21" i="1" s="1"/>
  <c r="F9" i="1"/>
  <c r="E11" i="1"/>
  <c r="E14" i="1" l="1"/>
  <c r="E13" i="1"/>
  <c r="F17" i="1"/>
  <c r="F11" i="1"/>
  <c r="D7" i="2"/>
  <c r="D8" i="2"/>
  <c r="D5" i="2"/>
  <c r="D4" i="2"/>
  <c r="D16" i="2"/>
  <c r="D10" i="2"/>
  <c r="D9" i="2"/>
  <c r="D6" i="2"/>
  <c r="D14" i="2"/>
  <c r="D13" i="2"/>
  <c r="D12" i="2"/>
  <c r="D11" i="2"/>
  <c r="D15" i="2"/>
  <c r="F13" i="1"/>
  <c r="E15" i="1"/>
  <c r="F15" i="1"/>
</calcChain>
</file>

<file path=xl/sharedStrings.xml><?xml version="1.0" encoding="utf-8"?>
<sst xmlns="http://schemas.openxmlformats.org/spreadsheetml/2006/main" count="58" uniqueCount="58">
  <si>
    <t>ثمين | الخطة المالية الشخصية</t>
  </si>
  <si>
    <t xml:space="preserve">  📥  المدخلات الشهرية</t>
  </si>
  <si>
    <t xml:space="preserve">  📊  الملخص السنوي</t>
  </si>
  <si>
    <t xml:space="preserve">  🎯  لوحة المؤشرات</t>
  </si>
  <si>
    <t>مصادر الدخل الشهرية</t>
  </si>
  <si>
    <t>💵 إجمالي الدخل الشهري</t>
  </si>
  <si>
    <t>مصدر الدخل الأساسي</t>
  </si>
  <si>
    <t>مصدر الدخل الثانوي 1  (إيجار عقار مثلاً)</t>
  </si>
  <si>
    <t>📤 إجمالي المصروفات</t>
  </si>
  <si>
    <t>مصدر الدخل الثانوي 2  (مشروع تجاري مثلاً)</t>
  </si>
  <si>
    <t>إجمالي الدخل الشهري</t>
  </si>
  <si>
    <t>إجمالي الدخل الأساسي سنوياً</t>
  </si>
  <si>
    <t>✅ صافي الدخل الشهري</t>
  </si>
  <si>
    <t>إجمالي الدخل الثانوي 1 سنوياً</t>
  </si>
  <si>
    <t>المصروفات الشهرية</t>
  </si>
  <si>
    <t>إجمالي الدخل الثانوي 2 سنوياً</t>
  </si>
  <si>
    <t>🏦 الادخار الشهري</t>
  </si>
  <si>
    <t>مصروف 1  (تمويل شخصي مثلاً)</t>
  </si>
  <si>
    <t>✅ إجمالي الدخل السنوي</t>
  </si>
  <si>
    <t>مصروف 2  (فاتورة جوال مثلاً)</t>
  </si>
  <si>
    <t>📈 الاستثمار الشهري</t>
  </si>
  <si>
    <t>مصروف 3  (اشتراكات مثلاً)</t>
  </si>
  <si>
    <t>إجمالي المصروفات سنوياً</t>
  </si>
  <si>
    <t>مصروف 4  (آخرى)</t>
  </si>
  <si>
    <t>💡 صافي الدخل السنوي</t>
  </si>
  <si>
    <t>🚨 صندوق الطوارئ الشهري</t>
  </si>
  <si>
    <t>إجمالي المصروفات الشهرية</t>
  </si>
  <si>
    <t>🏦 المخصص للادخار سنوياً</t>
  </si>
  <si>
    <t>📊 نسبة الادخار من الدخل</t>
  </si>
  <si>
    <t>💡 صافي الدخل بعد المصروفات</t>
  </si>
  <si>
    <t>📈 المخصص للاستثمار سنوياً</t>
  </si>
  <si>
    <t>🚨 المخصص للطوارئ سنوياً</t>
  </si>
  <si>
    <t>📆 الادخار السنوي المتوقع</t>
  </si>
  <si>
    <t>توزيع صافي الدخل</t>
  </si>
  <si>
    <t>🏦  الادخار (20%)</t>
  </si>
  <si>
    <t>📆 الاستثمار السنوي المتوقع</t>
  </si>
  <si>
    <t>📈  الاستثمار (30%)</t>
  </si>
  <si>
    <t>🚨  الطوارئ (10%)</t>
  </si>
  <si>
    <t>🛒  المصروف التقديري (40%)</t>
  </si>
  <si>
    <t>⚠️  الخلايا المميزة باللون الأصفر الفاتح قابلة للتعديل  |  باقي الخلايا محمية  |  كلمة السر لإلغاء الحماية: thameen  |  برنامج ثمين — هيئة السوق المالية  |  thameen.cma.gov.sa</t>
  </si>
  <si>
    <t>ثمين | جدول متابعة الادخار الشهري</t>
  </si>
  <si>
    <t>الشهر</t>
  </si>
  <si>
    <t>مبلغك الفعلي (ر.س)</t>
  </si>
  <si>
    <t>الهدف من الخطة (ر.س)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</si>
  <si>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</si>
  <si>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</si>
  <si>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</si>
  <si>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</si>
  <si>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</si>
  <si>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</si>
  <si>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</si>
  <si>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اغسطس</t>
  </si>
  <si>
    <t>سبتمبر</t>
  </si>
  <si>
    <t>اكتوبر</t>
  </si>
  <si>
    <t>نوفمبر</t>
  </si>
  <si>
    <t>ديسمبر</t>
  </si>
  <si>
    <t>الإجمالي السنوي</t>
  </si>
  <si>
    <t>⚠️  أدخل مبلغك الفعلي في عمود 'مبلغك الفعلي' فقط  |  برنامج ثمين — هيئة السوق المالية  |  كلمة السر: thameen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</si>
</sst>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ر.س&quot;"/>
    <numFmt numFmtId="165" formatCode="0.0%"/>
  </numFmts>
  <fonts count="20">
    <font>
      <sz val="11"/>
      <color theme="1"/>
      <name val="Calibri"/>
      <family val="2"/>
      <charset val="1"/>
    </font>
    <font>
      <i/>
      <sz val="8"/>
      <color rgb="FF444444"/>
      <name val="Cairo"/>
      <charset val="1"/>
    </font>
    <font>
      <b/>
      <sz val="22"/>
      <color rgb="FFFFFFFF"/>
      <name val="Segoe UI This"/>
      <family val="2"/>
    </font>
    <font>
      <sz val="10"/>
      <color rgb="FF00A6A6"/>
      <name val="Segoe UI This"/>
      <family val="2"/>
    </font>
    <font>
      <b/>
      <sz val="11"/>
      <color rgb="FFFFFFFF"/>
      <name val="Segoe UI This"/>
      <family val="2"/>
    </font>
    <font>
      <b/>
      <sz val="10"/>
      <color rgb="FFFFFFFF"/>
      <name val="Segoe UI This"/>
      <family val="2"/>
    </font>
    <font>
      <sz val="11"/>
      <color theme="1"/>
      <name val="Segoe UI This"/>
      <family val="2"/>
    </font>
    <font>
      <sz val="9"/>
      <color rgb="FF444444"/>
      <name val="Segoe UI This"/>
      <family val="2"/>
    </font>
    <font>
      <sz val="10"/>
      <color rgb="FF444444"/>
      <name val="Segoe UI This"/>
      <family val="2"/>
    </font>
    <font>
      <b/>
      <sz val="14"/>
      <color rgb="FF077FC2"/>
      <name val="Segoe UI This"/>
      <family val="2"/>
    </font>
    <font>
      <sz val="11"/>
      <color theme="0"/>
      <name val="Segoe UI This"/>
      <family val="2"/>
    </font>
    <font>
      <sz val="10"/>
      <color rgb="FF13345B"/>
      <name val="Segoe UI This"/>
      <family val="2"/>
    </font>
    <font>
      <sz val="11"/>
      <color rgb="FF13345B"/>
      <name val="Segoe UI This"/>
      <family val="2"/>
    </font>
    <font>
      <b/>
      <sz val="11"/>
      <color rgb="FF13345B"/>
      <name val="Segoe UI This"/>
      <family val="2"/>
    </font>
    <font>
      <b/>
      <sz val="10"/>
      <color rgb="FF077FC2"/>
      <name val="Segoe UI This"/>
      <family val="2"/>
    </font>
    <font>
      <sz val="11"/>
      <color rgb="FF077FC2"/>
      <name val="Segoe UI This"/>
      <family val="2"/>
    </font>
    <font>
      <b/>
      <sz val="11"/>
      <color rgb="FF077FC2"/>
      <name val="Segoe UI This"/>
      <family val="2"/>
    </font>
    <font>
      <b/>
      <sz val="18"/>
      <color rgb="FFFFFFFF"/>
      <name val="Segoe UI This"/>
      <family val="2"/>
    </font>
    <font>
      <sz val="10"/>
      <color rgb="FF00B3A4"/>
      <name val="Segoe UI This"/>
      <family val="2"/>
    </font>
    <font>
      <b/>
      <sz val="11"/>
      <color rgb="FF00B3A4"/>
      <name val="Segoe UI This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7F7F7"/>
      </patternFill>
    </fill>
    <fill>
      <patternFill patternType="solid">
        <fgColor rgb="FFE8F0FA"/>
        <bgColor rgb="FFE6F7F7"/>
      </patternFill>
    </fill>
    <fill>
      <patternFill patternType="solid">
        <fgColor rgb="FFFFFDE7"/>
        <bgColor rgb="FFFDF6E3"/>
      </patternFill>
    </fill>
    <fill>
      <patternFill patternType="solid">
        <fgColor rgb="FFE6F7F7"/>
        <bgColor rgb="FFE8F0FA"/>
      </patternFill>
    </fill>
    <fill>
      <patternFill patternType="solid">
        <fgColor rgb="FFF7F7F7"/>
        <bgColor rgb="FFFDF6E3"/>
      </patternFill>
    </fill>
    <fill>
      <patternFill patternType="solid">
        <fgColor rgb="FF13345B"/>
        <bgColor rgb="FF1A3E8C"/>
      </patternFill>
    </fill>
    <fill>
      <patternFill patternType="solid">
        <fgColor rgb="FF077FC2"/>
        <bgColor rgb="FF1A3E8C"/>
      </patternFill>
    </fill>
    <fill>
      <patternFill patternType="solid">
        <fgColor rgb="FF13345B"/>
        <bgColor rgb="FF339966"/>
      </patternFill>
    </fill>
    <fill>
      <patternFill patternType="solid">
        <fgColor rgb="FF00B3A4"/>
        <bgColor rgb="FF339966"/>
      </patternFill>
    </fill>
    <fill>
      <patternFill patternType="solid">
        <fgColor rgb="FFFFF4DD"/>
        <bgColor rgb="FFFDF6E3"/>
      </patternFill>
    </fill>
    <fill>
      <patternFill patternType="solid">
        <fgColor rgb="FFE8F1FA"/>
        <bgColor rgb="FFE8F0FA"/>
      </patternFill>
    </fill>
    <fill>
      <patternFill patternType="solid">
        <fgColor rgb="FFE8F1FA"/>
        <bgColor rgb="FFFFFDE7"/>
      </patternFill>
    </fill>
    <fill>
      <patternFill patternType="solid">
        <fgColor rgb="FFE8F1FA"/>
        <bgColor rgb="FFFDF6E3"/>
      </patternFill>
    </fill>
  </fills>
  <borders count="17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8" borderId="0" xfId="0" applyFont="1" applyFill="1" applyAlignment="1">
      <alignment horizontal="center" vertical="center" wrapText="1" readingOrder="2"/>
    </xf>
    <xf numFmtId="0" fontId="4" fillId="9" borderId="13" xfId="0" applyFont="1" applyFill="1" applyBorder="1" applyAlignment="1">
      <alignment horizontal="right" vertical="center" readingOrder="2"/>
    </xf>
    <xf numFmtId="0" fontId="6" fillId="0" borderId="7" xfId="0" applyFont="1" applyBorder="1"/>
    <xf numFmtId="0" fontId="6" fillId="0" borderId="8" xfId="0" applyFont="1" applyBorder="1"/>
    <xf numFmtId="0" fontId="7" fillId="2" borderId="14" xfId="0" applyFont="1" applyFill="1" applyBorder="1" applyAlignment="1">
      <alignment horizontal="right" vertical="center" readingOrder="2"/>
    </xf>
    <xf numFmtId="0" fontId="8" fillId="3" borderId="7" xfId="0" applyFont="1" applyFill="1" applyBorder="1" applyAlignment="1">
      <alignment horizontal="right" vertical="center" indent="1" readingOrder="2"/>
    </xf>
    <xf numFmtId="3" fontId="8" fillId="3" borderId="8" xfId="0" applyNumberFormat="1" applyFont="1" applyFill="1" applyBorder="1" applyAlignment="1">
      <alignment horizontal="center" vertical="center" readingOrder="2"/>
    </xf>
    <xf numFmtId="0" fontId="8" fillId="2" borderId="7" xfId="0" applyFont="1" applyFill="1" applyBorder="1" applyAlignment="1">
      <alignment horizontal="right" vertical="center" indent="1" readingOrder="2"/>
    </xf>
    <xf numFmtId="3" fontId="8" fillId="2" borderId="8" xfId="0" applyNumberFormat="1" applyFont="1" applyFill="1" applyBorder="1" applyAlignment="1">
      <alignment horizontal="center" vertical="center" readingOrder="2"/>
    </xf>
    <xf numFmtId="164" fontId="9" fillId="3" borderId="14" xfId="0" applyNumberFormat="1" applyFont="1" applyFill="1" applyBorder="1" applyAlignment="1">
      <alignment horizontal="center" vertical="center" readingOrder="2"/>
    </xf>
    <xf numFmtId="0" fontId="6" fillId="5" borderId="2" xfId="0" applyFont="1" applyFill="1" applyBorder="1"/>
    <xf numFmtId="0" fontId="10" fillId="0" borderId="7" xfId="0" applyFont="1" applyBorder="1" applyAlignment="1">
      <alignment horizontal="right" indent="1"/>
    </xf>
    <xf numFmtId="0" fontId="10" fillId="0" borderId="8" xfId="0" applyFont="1" applyBorder="1"/>
    <xf numFmtId="0" fontId="6" fillId="0" borderId="7" xfId="0" applyFont="1" applyBorder="1" applyAlignment="1">
      <alignment horizontal="right" indent="1"/>
    </xf>
    <xf numFmtId="0" fontId="10" fillId="0" borderId="4" xfId="0" applyFont="1" applyBorder="1"/>
    <xf numFmtId="0" fontId="7" fillId="2" borderId="8" xfId="0" applyFont="1" applyFill="1" applyBorder="1" applyAlignment="1">
      <alignment horizontal="right" vertical="center" readingOrder="2"/>
    </xf>
    <xf numFmtId="0" fontId="10" fillId="0" borderId="2" xfId="0" applyFont="1" applyBorder="1"/>
    <xf numFmtId="3" fontId="8" fillId="5" borderId="2" xfId="0" applyNumberFormat="1" applyFont="1" applyFill="1" applyBorder="1" applyAlignment="1">
      <alignment horizontal="center" vertical="center" readingOrder="2"/>
    </xf>
    <xf numFmtId="0" fontId="6" fillId="5" borderId="15" xfId="0" applyFont="1" applyFill="1" applyBorder="1"/>
    <xf numFmtId="3" fontId="8" fillId="5" borderId="15" xfId="0" applyNumberFormat="1" applyFont="1" applyFill="1" applyBorder="1" applyAlignment="1">
      <alignment horizontal="center" vertical="center" readingOrder="2"/>
    </xf>
    <xf numFmtId="0" fontId="10" fillId="0" borderId="16" xfId="0" applyFont="1" applyBorder="1"/>
    <xf numFmtId="0" fontId="10" fillId="0" borderId="15" xfId="0" applyFont="1" applyBorder="1"/>
    <xf numFmtId="0" fontId="6" fillId="0" borderId="10" xfId="0" applyFont="1" applyBorder="1"/>
    <xf numFmtId="164" fontId="9" fillId="13" borderId="14" xfId="0" applyNumberFormat="1" applyFont="1" applyFill="1" applyBorder="1" applyAlignment="1">
      <alignment horizontal="center" vertical="center" readingOrder="2"/>
    </xf>
    <xf numFmtId="164" fontId="9" fillId="13" borderId="8" xfId="0" applyNumberFormat="1" applyFont="1" applyFill="1" applyBorder="1" applyAlignment="1">
      <alignment horizontal="center" vertical="center" readingOrder="2"/>
    </xf>
    <xf numFmtId="164" fontId="9" fillId="12" borderId="8" xfId="0" applyNumberFormat="1" applyFont="1" applyFill="1" applyBorder="1" applyAlignment="1">
      <alignment horizontal="center" vertical="center" readingOrder="2"/>
    </xf>
    <xf numFmtId="165" fontId="9" fillId="12" borderId="8" xfId="0" applyNumberFormat="1" applyFont="1" applyFill="1" applyBorder="1" applyAlignment="1">
      <alignment horizontal="center" vertical="center" readingOrder="2"/>
    </xf>
    <xf numFmtId="164" fontId="9" fillId="14" borderId="14" xfId="0" applyNumberFormat="1" applyFont="1" applyFill="1" applyBorder="1" applyAlignment="1">
      <alignment horizontal="center" vertical="center" readingOrder="2"/>
    </xf>
    <xf numFmtId="164" fontId="9" fillId="12" borderId="14" xfId="0" applyNumberFormat="1" applyFont="1" applyFill="1" applyBorder="1" applyAlignment="1">
      <alignment horizontal="center" vertical="center" readingOrder="2"/>
    </xf>
    <xf numFmtId="0" fontId="12" fillId="3" borderId="2" xfId="0" applyFont="1" applyFill="1" applyBorder="1"/>
    <xf numFmtId="0" fontId="6" fillId="3" borderId="2" xfId="0" applyFont="1" applyFill="1" applyBorder="1" applyAlignment="1">
      <alignment horizontal="right" indent="1"/>
    </xf>
    <xf numFmtId="0" fontId="0" fillId="0" borderId="0" xfId="0" applyAlignment="1">
      <alignment horizontal="right" indent="1"/>
    </xf>
    <xf numFmtId="0" fontId="11" fillId="3" borderId="7" xfId="0" applyFont="1" applyFill="1" applyBorder="1" applyAlignment="1">
      <alignment horizontal="right" vertical="center" indent="1" readingOrder="2"/>
    </xf>
    <xf numFmtId="0" fontId="8" fillId="5" borderId="7" xfId="0" applyFont="1" applyFill="1" applyBorder="1" applyAlignment="1">
      <alignment horizontal="right" vertical="center" indent="1" readingOrder="2"/>
    </xf>
    <xf numFmtId="0" fontId="8" fillId="5" borderId="9" xfId="0" applyFont="1" applyFill="1" applyBorder="1" applyAlignment="1">
      <alignment horizontal="right" vertical="center" indent="1" readingOrder="2"/>
    </xf>
    <xf numFmtId="3" fontId="11" fillId="11" borderId="3" xfId="0" applyNumberFormat="1" applyFont="1" applyFill="1" applyBorder="1" applyAlignment="1" applyProtection="1">
      <alignment horizontal="center" vertical="center" readingOrder="2"/>
      <protection locked="0"/>
    </xf>
    <xf numFmtId="0" fontId="14" fillId="5" borderId="7" xfId="0" applyFont="1" applyFill="1" applyBorder="1" applyAlignment="1">
      <alignment horizontal="right" vertical="center" indent="1" readingOrder="2"/>
    </xf>
    <xf numFmtId="3" fontId="14" fillId="5" borderId="8" xfId="0" applyNumberFormat="1" applyFont="1" applyFill="1" applyBorder="1" applyAlignment="1">
      <alignment horizontal="center" vertical="center" readingOrder="2"/>
    </xf>
    <xf numFmtId="0" fontId="15" fillId="5" borderId="2" xfId="0" applyFont="1" applyFill="1" applyBorder="1" applyAlignment="1">
      <alignment horizontal="right"/>
    </xf>
    <xf numFmtId="3" fontId="16" fillId="5" borderId="3" xfId="0" applyNumberFormat="1" applyFont="1" applyFill="1" applyBorder="1" applyAlignment="1">
      <alignment horizontal="center" vertical="center" readingOrder="2"/>
    </xf>
    <xf numFmtId="0" fontId="15" fillId="5" borderId="2" xfId="0" applyFont="1" applyFill="1" applyBorder="1"/>
    <xf numFmtId="3" fontId="16" fillId="5" borderId="2" xfId="0" applyNumberFormat="1" applyFont="1" applyFill="1" applyBorder="1" applyAlignment="1">
      <alignment horizontal="center" vertical="center" readingOrder="2"/>
    </xf>
    <xf numFmtId="0" fontId="6" fillId="0" borderId="0" xfId="0" applyFont="1"/>
    <xf numFmtId="0" fontId="5" fillId="10" borderId="1" xfId="0" applyFont="1" applyFill="1" applyBorder="1" applyAlignment="1">
      <alignment horizontal="center" vertical="center" readingOrder="2"/>
    </xf>
    <xf numFmtId="0" fontId="11" fillId="2" borderId="1" xfId="0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 applyProtection="1">
      <alignment horizontal="center" vertical="center"/>
      <protection locked="0"/>
    </xf>
    <xf numFmtId="3" fontId="18" fillId="2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3" fontId="18" fillId="6" borderId="1" xfId="0" applyNumberFormat="1" applyFont="1" applyFill="1" applyBorder="1" applyAlignment="1">
      <alignment horizontal="center" vertical="center"/>
    </xf>
    <xf numFmtId="0" fontId="6" fillId="5" borderId="0" xfId="0" applyFont="1" applyFill="1"/>
    <xf numFmtId="0" fontId="13" fillId="5" borderId="1" xfId="0" applyFont="1" applyFill="1" applyBorder="1" applyAlignment="1">
      <alignment horizontal="center" vertical="center" readingOrder="2"/>
    </xf>
    <xf numFmtId="164" fontId="13" fillId="5" borderId="1" xfId="0" applyNumberFormat="1" applyFont="1" applyFill="1" applyBorder="1" applyAlignment="1">
      <alignment horizontal="center" vertical="center" readingOrder="2"/>
    </xf>
    <xf numFmtId="164" fontId="19" fillId="5" borderId="1" xfId="0" applyNumberFormat="1" applyFont="1" applyFill="1" applyBorder="1" applyAlignment="1">
      <alignment horizontal="center" vertical="center" readingOrder="2"/>
    </xf>
    <xf numFmtId="0" fontId="2" fillId="8" borderId="0" xfId="0" applyFont="1" applyFill="1" applyAlignment="1">
      <alignment horizontal="center" vertical="center" readingOrder="2"/>
    </xf>
    <xf numFmtId="0" fontId="5" fillId="10" borderId="7" xfId="0" applyFont="1" applyFill="1" applyBorder="1" applyAlignment="1">
      <alignment horizontal="right" vertical="center" indent="1" readingOrder="2"/>
    </xf>
    <xf numFmtId="0" fontId="5" fillId="10" borderId="2" xfId="0" applyFont="1" applyFill="1" applyBorder="1" applyAlignment="1">
      <alignment horizontal="right" vertical="center" indent="1" readingOrder="2"/>
    </xf>
    <xf numFmtId="0" fontId="5" fillId="10" borderId="3" xfId="0" applyFont="1" applyFill="1" applyBorder="1" applyAlignment="1">
      <alignment horizontal="right" vertical="center" indent="1" readingOrder="2"/>
    </xf>
    <xf numFmtId="0" fontId="4" fillId="7" borderId="5" xfId="0" applyFont="1" applyFill="1" applyBorder="1" applyAlignment="1">
      <alignment horizontal="right" vertical="center" readingOrder="2"/>
    </xf>
    <xf numFmtId="0" fontId="4" fillId="7" borderId="11" xfId="0" applyFont="1" applyFill="1" applyBorder="1" applyAlignment="1">
      <alignment horizontal="right" vertical="center" readingOrder="2"/>
    </xf>
    <xf numFmtId="0" fontId="4" fillId="7" borderId="12" xfId="0" applyFont="1" applyFill="1" applyBorder="1" applyAlignment="1">
      <alignment horizontal="right" vertical="center" readingOrder="2"/>
    </xf>
    <xf numFmtId="0" fontId="4" fillId="9" borderId="5" xfId="0" applyFont="1" applyFill="1" applyBorder="1" applyAlignment="1">
      <alignment horizontal="right" vertical="center" readingOrder="2"/>
    </xf>
    <xf numFmtId="0" fontId="4" fillId="9" borderId="6" xfId="0" applyFont="1" applyFill="1" applyBorder="1" applyAlignment="1">
      <alignment horizontal="right" vertical="center" readingOrder="2"/>
    </xf>
    <xf numFmtId="0" fontId="1" fillId="6" borderId="0" xfId="0" applyFont="1" applyFill="1" applyAlignment="1">
      <alignment horizontal="center" vertical="center" readingOrder="2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7" fillId="8" borderId="0" xfId="0" applyFont="1" applyFill="1" applyAlignment="1">
      <alignment horizontal="center" vertical="center" readingOrder="2"/>
    </xf>
    <xf numFmtId="0" fontId="11" fillId="13" borderId="7" xfId="0" applyFont="1" applyFill="1" applyBorder="1" applyAlignment="1">
      <alignment horizontal="right" vertical="center" indent="1" readingOrder="2"/>
    </xf>
    <xf numFmtId="3" fontId="11" fillId="13" borderId="8" xfId="0" applyNumberFormat="1" applyFont="1" applyFill="1" applyBorder="1" applyAlignment="1">
      <alignment horizontal="center" vertical="center" readingOrder="2"/>
    </xf>
    <xf numFmtId="0" fontId="11" fillId="13" borderId="9" xfId="0" applyFont="1" applyFill="1" applyBorder="1" applyAlignment="1">
      <alignment horizontal="right" vertical="center" indent="1" readingOrder="2"/>
    </xf>
    <xf numFmtId="3" fontId="11" fillId="13" borderId="10" xfId="0" applyNumberFormat="1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7A4A"/>
      <rgbColor rgb="FFDCDCDC"/>
      <rgbColor rgb="FF878787"/>
      <rgbColor rgb="FF9999FF"/>
      <rgbColor rgb="FF993366"/>
      <rgbColor rgb="FFFFFDE7"/>
      <rgbColor rgb="FFE6F7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A6A6"/>
      <rgbColor rgb="FF0000FF"/>
      <rgbColor rgb="FF00CCFF"/>
      <rgbColor rgb="FFE8F0FA"/>
      <rgbColor rgb="FFF7F7F7"/>
      <rgbColor rgb="FFFDF6E3"/>
      <rgbColor rgb="FF99CCFF"/>
      <rgbColor rgb="FFFF99CC"/>
      <rgbColor rgb="FFCC99FF"/>
      <rgbColor rgb="FFFFE4E4"/>
      <rgbColor rgb="FF3366FF"/>
      <rgbColor rgb="FF33CCCC"/>
      <rgbColor rgb="FF99CC00"/>
      <rgbColor rgb="FFFFCC00"/>
      <rgbColor rgb="FFFF9900"/>
      <rgbColor rgb="FFFF6600"/>
      <rgbColor rgb="FF666699"/>
      <rgbColor rgb="FFC9A84C"/>
      <rgbColor rgb="FF014D96"/>
      <rgbColor rgb="FF339966"/>
      <rgbColor rgb="FF003300"/>
      <rgbColor rgb="FF333300"/>
      <rgbColor rgb="FFC0392B"/>
      <rgbColor rgb="FF993366"/>
      <rgbColor rgb="FF1A3E8C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1FA"/>
      <color rgb="FFCDE8F9"/>
      <color rgb="FF077FC2"/>
      <color rgb="FF13345B"/>
      <color rgb="FF00B3A4"/>
      <color rgb="FFFFF4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77FC2"/>
                </a:solidFill>
                <a:latin typeface="Calibri"/>
              </a:defRPr>
            </a:pPr>
            <a:r>
              <a:rPr lang="ar-SA" sz="1800" b="1" strike="noStrike" spc="-1">
                <a:solidFill>
                  <a:srgbClr val="077FC2"/>
                </a:solidFill>
                <a:latin typeface="Segoe UI This" panose="020B0502040204020203" pitchFamily="34" charset="0"/>
                <a:cs typeface="Segoe UI This" panose="020B0502040204020203" pitchFamily="34" charset="0"/>
              </a:rPr>
              <a:t>تطور الادخار الشهري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'متابعة الادخار'!$C$3</c:f>
              <c:strCache>
                <c:ptCount val="1"/>
                <c:pt idx="0">
                  <c:v>مبلغك الفعلي (ر.س)</c:v>
                </c:pt>
              </c:strCache>
            </c:strRef>
          </c:tx>
          <c:spPr>
            <a:ln w="24840">
              <a:solidFill>
                <a:srgbClr val="00A6A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'متابعة الادخار'!$B$4:$B$15</c:f>
              <c:strCache>
                <c:ptCount val="12"/>
                <c:pt idx="0">
                  <c:v>يناير</c:v>
                </c:pt>
                <c:pt idx="1">
                  <c:v>فبراير</c:v>
                </c:pt>
                <c:pt idx="2">
                  <c:v>مارس</c:v>
                </c:pt>
                <c:pt idx="3">
                  <c:v>ابريل</c:v>
                </c:pt>
                <c:pt idx="4">
                  <c:v>مايو</c:v>
                </c:pt>
                <c:pt idx="5">
                  <c:v>يونيو</c:v>
                </c:pt>
                <c:pt idx="6">
                  <c:v>يوليو</c:v>
                </c:pt>
                <c:pt idx="7">
                  <c:v>اغسطس</c:v>
                </c:pt>
                <c:pt idx="8">
                  <c:v>سبتمبر</c:v>
                </c:pt>
                <c:pt idx="9">
                  <c:v>اكتوبر</c:v>
                </c:pt>
                <c:pt idx="10">
                  <c:v>نوفمبر</c:v>
                </c:pt>
                <c:pt idx="11">
                  <c:v>ديسمبر</c:v>
                </c:pt>
              </c:strCache>
            </c:strRef>
          </c:cat>
          <c:val>
            <c:numRef>
              <c:f>'متابعة الادخار'!$C$4:$C$15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65A-4990-B700-489570694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89451086"/>
        <c:axId val="1827353"/>
      </c:lineChart>
      <c:catAx>
        <c:axId val="8945108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3345B"/>
                </a:solidFill>
                <a:latin typeface="Segoe UI This" panose="020B0502040204020203" pitchFamily="34" charset="0"/>
                <a:cs typeface="Segoe UI This" panose="020B0502040204020203" pitchFamily="34" charset="0"/>
              </a:defRPr>
            </a:pPr>
            <a:endParaRPr lang="en-US"/>
          </a:p>
        </c:txPr>
        <c:crossAx val="1827353"/>
        <c:crosses val="autoZero"/>
        <c:auto val="1"/>
        <c:lblAlgn val="ctr"/>
        <c:lblOffset val="100"/>
        <c:noMultiLvlLbl val="0"/>
      </c:catAx>
      <c:valAx>
        <c:axId val="182735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3345B"/>
                </a:solidFill>
                <a:latin typeface="Segoe UI This" panose="020B0502040204020203" pitchFamily="34" charset="0"/>
                <a:cs typeface="Segoe UI This" panose="020B0502040204020203" pitchFamily="34" charset="0"/>
              </a:defRPr>
            </a:pPr>
            <a:endParaRPr lang="en-US"/>
          </a:p>
        </c:txPr>
        <c:crossAx val="8945108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77FC2"/>
              </a:solidFill>
              <a:latin typeface="Segoe UI This" panose="020B0502040204020203" pitchFamily="34" charset="0"/>
              <a:cs typeface="Segoe UI This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629920</xdr:colOff>
      <xdr:row>1</xdr:row>
      <xdr:rowOff>138177</xdr:rowOff>
    </xdr:from>
    <xdr:to>
      <xdr:col>5</xdr:col>
      <xdr:colOff>1686560</xdr:colOff>
      <xdr:row>1</xdr:row>
      <xdr:rowOff>640081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4A5074B-43BD-9141-8CCF-CF14FAC332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978" t="32762" r="11656" b="30622"/>
        <a:stretch>
          <a:fillRect/>
        </a:stretch>
      </xdr:blipFill>
      <xdr:spPr>
        <a:xfrm>
          <a:off x="10816630640" y="229617"/>
          <a:ext cx="1056640" cy="5019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4</xdr:col>
      <xdr:colOff>38100</xdr:colOff>
      <xdr:row>34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rightToLeft="1" tabSelected="1" zoomScale="109" zoomScaleNormal="132" workbookViewId="0">
      <selection activeCell="L16" sqref="L16"/>
    </sheetView>
  </sheetViews>
  <sheetFormatPr baseColWidth="10" defaultColWidth="8.6640625" defaultRowHeight="15"/>
  <cols>
    <col min="1" max="1" width="2.83203125" style="32" customWidth="1"/>
    <col min="2" max="2" width="35" customWidth="1"/>
    <col min="3" max="3" width="18" customWidth="1"/>
    <col min="4" max="4" width="32" customWidth="1"/>
    <col min="5" max="5" width="18" customWidth="1"/>
    <col min="6" max="6" width="30" customWidth="1"/>
    <col min="82" max="82" width="8.6640625" customWidth="1"/>
  </cols>
  <sheetData>
    <row r="1" spans="1:6" ht="7.5" customHeight="1"/>
    <row r="2" spans="1:6" ht="57" customHeight="1" thickBot="1">
      <c r="A2" s="54" t="s">
        <v>0</v>
      </c>
      <c r="B2" s="54"/>
      <c r="C2" s="54"/>
      <c r="D2" s="54"/>
      <c r="E2" s="54"/>
      <c r="F2" s="1"/>
    </row>
    <row r="3" spans="1:6" ht="25.5" customHeight="1">
      <c r="A3" s="58" t="s">
        <v>1</v>
      </c>
      <c r="B3" s="59"/>
      <c r="C3" s="60"/>
      <c r="D3" s="61" t="s">
        <v>2</v>
      </c>
      <c r="E3" s="62"/>
      <c r="F3" s="2" t="s">
        <v>3</v>
      </c>
    </row>
    <row r="4" spans="1:6" ht="21.75" customHeight="1">
      <c r="A4" s="55" t="s">
        <v>4</v>
      </c>
      <c r="B4" s="56"/>
      <c r="C4" s="57"/>
      <c r="D4" s="3"/>
      <c r="E4" s="4"/>
      <c r="F4" s="5" t="s">
        <v>5</v>
      </c>
    </row>
    <row r="5" spans="1:6" ht="27.75" customHeight="1">
      <c r="A5" s="6" t="s">
        <v>6</v>
      </c>
      <c r="B5" s="31"/>
      <c r="C5" s="36">
        <v>1000</v>
      </c>
      <c r="D5" s="6" t="s">
        <v>11</v>
      </c>
      <c r="E5" s="7">
        <f>C5*12</f>
        <v>12000</v>
      </c>
      <c r="F5" s="29">
        <f>C8</f>
        <v>3000</v>
      </c>
    </row>
    <row r="6" spans="1:6" ht="21.75" customHeight="1">
      <c r="A6" s="6" t="s">
        <v>7</v>
      </c>
      <c r="B6" s="31"/>
      <c r="C6" s="36">
        <v>1000</v>
      </c>
      <c r="D6" s="8" t="s">
        <v>13</v>
      </c>
      <c r="E6" s="9">
        <f>C6*12</f>
        <v>12000</v>
      </c>
      <c r="F6" s="5" t="s">
        <v>8</v>
      </c>
    </row>
    <row r="7" spans="1:6" ht="27.75" customHeight="1">
      <c r="A7" s="6" t="s">
        <v>9</v>
      </c>
      <c r="B7" s="31"/>
      <c r="C7" s="36">
        <v>1000</v>
      </c>
      <c r="D7" s="8" t="s">
        <v>15</v>
      </c>
      <c r="E7" s="9">
        <f>C7*12</f>
        <v>12000</v>
      </c>
      <c r="F7" s="10">
        <f>C15</f>
        <v>400</v>
      </c>
    </row>
    <row r="8" spans="1:6" ht="21.75" customHeight="1">
      <c r="A8" s="37" t="s">
        <v>10</v>
      </c>
      <c r="B8" s="39"/>
      <c r="C8" s="40">
        <f>SUM(C5:C7)</f>
        <v>3000</v>
      </c>
      <c r="D8" s="37" t="s">
        <v>18</v>
      </c>
      <c r="E8" s="38">
        <f>C8*12</f>
        <v>36000</v>
      </c>
      <c r="F8" s="5" t="s">
        <v>12</v>
      </c>
    </row>
    <row r="9" spans="1:6" ht="27.75" customHeight="1">
      <c r="A9" s="66"/>
      <c r="B9" s="67"/>
      <c r="C9" s="68"/>
      <c r="D9" s="12"/>
      <c r="E9" s="13"/>
      <c r="F9" s="29">
        <f>C17</f>
        <v>2600</v>
      </c>
    </row>
    <row r="10" spans="1:6" ht="21.75" customHeight="1">
      <c r="A10" s="55" t="s">
        <v>14</v>
      </c>
      <c r="B10" s="56"/>
      <c r="C10" s="57"/>
      <c r="D10" s="6" t="s">
        <v>22</v>
      </c>
      <c r="E10" s="7">
        <f>C15*12</f>
        <v>4800</v>
      </c>
      <c r="F10" s="5" t="s">
        <v>16</v>
      </c>
    </row>
    <row r="11" spans="1:6" ht="27.75" customHeight="1">
      <c r="A11" s="33" t="s">
        <v>17</v>
      </c>
      <c r="B11" s="30"/>
      <c r="C11" s="36">
        <v>100</v>
      </c>
      <c r="D11" s="37" t="s">
        <v>24</v>
      </c>
      <c r="E11" s="38">
        <f>C17*12</f>
        <v>31200</v>
      </c>
      <c r="F11" s="24">
        <f>C20</f>
        <v>520</v>
      </c>
    </row>
    <row r="12" spans="1:6" ht="21.75" customHeight="1">
      <c r="A12" s="33" t="s">
        <v>19</v>
      </c>
      <c r="B12" s="30"/>
      <c r="C12" s="36">
        <v>100</v>
      </c>
      <c r="D12" s="14"/>
      <c r="E12" s="4"/>
      <c r="F12" s="5" t="s">
        <v>20</v>
      </c>
    </row>
    <row r="13" spans="1:6" ht="27.75" customHeight="1">
      <c r="A13" s="33" t="s">
        <v>21</v>
      </c>
      <c r="B13" s="30"/>
      <c r="C13" s="36">
        <v>100</v>
      </c>
      <c r="D13" s="71" t="s">
        <v>27</v>
      </c>
      <c r="E13" s="72">
        <f>C20*12</f>
        <v>6240</v>
      </c>
      <c r="F13" s="24">
        <f>C21</f>
        <v>780</v>
      </c>
    </row>
    <row r="14" spans="1:6" ht="21.75" customHeight="1">
      <c r="A14" s="33" t="s">
        <v>23</v>
      </c>
      <c r="B14" s="30"/>
      <c r="C14" s="36">
        <v>100</v>
      </c>
      <c r="D14" s="71" t="s">
        <v>30</v>
      </c>
      <c r="E14" s="72">
        <f>C21*12</f>
        <v>9360</v>
      </c>
      <c r="F14" s="5" t="s">
        <v>25</v>
      </c>
    </row>
    <row r="15" spans="1:6" ht="27.75" customHeight="1" thickBot="1">
      <c r="A15" s="37" t="s">
        <v>26</v>
      </c>
      <c r="B15" s="41"/>
      <c r="C15" s="40">
        <f>SUM(C11:C14)</f>
        <v>400</v>
      </c>
      <c r="D15" s="73" t="s">
        <v>31</v>
      </c>
      <c r="E15" s="74">
        <f>C22*12</f>
        <v>3120</v>
      </c>
      <c r="F15" s="28">
        <f>C22</f>
        <v>260</v>
      </c>
    </row>
    <row r="16" spans="1:6" ht="17">
      <c r="A16" s="64"/>
      <c r="B16" s="65"/>
      <c r="C16" s="65"/>
      <c r="D16" s="15"/>
      <c r="E16" s="15"/>
      <c r="F16" s="16" t="s">
        <v>28</v>
      </c>
    </row>
    <row r="17" spans="1:6" ht="27.75" customHeight="1">
      <c r="A17" s="37" t="s">
        <v>29</v>
      </c>
      <c r="B17" s="41"/>
      <c r="C17" s="42">
        <f>C8-C15</f>
        <v>2600</v>
      </c>
      <c r="D17" s="17"/>
      <c r="E17" s="17"/>
      <c r="F17" s="27">
        <f>IFERROR(C20/C8,0)</f>
        <v>0.17333333333333334</v>
      </c>
    </row>
    <row r="18" spans="1:6" ht="17">
      <c r="A18" s="64"/>
      <c r="B18" s="65"/>
      <c r="C18" s="65"/>
      <c r="D18" s="17"/>
      <c r="E18" s="17"/>
      <c r="F18" s="16" t="s">
        <v>32</v>
      </c>
    </row>
    <row r="19" spans="1:6" ht="27.75" customHeight="1">
      <c r="A19" s="55" t="s">
        <v>33</v>
      </c>
      <c r="B19" s="56"/>
      <c r="C19" s="56"/>
      <c r="D19" s="17"/>
      <c r="E19" s="17"/>
      <c r="F19" s="26">
        <f>C20*12</f>
        <v>6240</v>
      </c>
    </row>
    <row r="20" spans="1:6" ht="21.75" customHeight="1">
      <c r="A20" s="34" t="s">
        <v>34</v>
      </c>
      <c r="B20" s="11"/>
      <c r="C20" s="18">
        <f>C17*20%</f>
        <v>520</v>
      </c>
      <c r="D20" s="17"/>
      <c r="E20" s="17"/>
      <c r="F20" s="16" t="s">
        <v>35</v>
      </c>
    </row>
    <row r="21" spans="1:6" ht="27.75" customHeight="1">
      <c r="A21" s="34" t="s">
        <v>36</v>
      </c>
      <c r="B21" s="11"/>
      <c r="C21" s="18">
        <f>C17*30%</f>
        <v>780</v>
      </c>
      <c r="D21" s="17"/>
      <c r="E21" s="17"/>
      <c r="F21" s="25">
        <f>C21*12</f>
        <v>9360</v>
      </c>
    </row>
    <row r="22" spans="1:6" ht="16" customHeight="1">
      <c r="A22" s="34" t="s">
        <v>37</v>
      </c>
      <c r="B22" s="11"/>
      <c r="C22" s="18">
        <f>C17*10%</f>
        <v>260</v>
      </c>
      <c r="D22" s="17"/>
      <c r="E22" s="17"/>
      <c r="F22" s="4"/>
    </row>
    <row r="23" spans="1:6" ht="21" customHeight="1" thickBot="1">
      <c r="A23" s="35" t="s">
        <v>38</v>
      </c>
      <c r="B23" s="19"/>
      <c r="C23" s="20">
        <f>C17*40%</f>
        <v>1040</v>
      </c>
      <c r="D23" s="21"/>
      <c r="E23" s="22"/>
      <c r="F23" s="23"/>
    </row>
    <row r="24" spans="1:6" ht="21.75" customHeight="1">
      <c r="A24" s="69"/>
      <c r="B24" s="69"/>
      <c r="C24" s="69"/>
      <c r="D24" s="69"/>
      <c r="E24" s="69"/>
      <c r="F24" s="69"/>
    </row>
    <row r="25" spans="1:6" ht="21.75" customHeight="1">
      <c r="A25" s="63" t="s">
        <v>39</v>
      </c>
      <c r="B25" s="63"/>
      <c r="C25" s="63"/>
      <c r="D25" s="63"/>
      <c r="E25" s="63"/>
      <c r="F25" s="63"/>
    </row>
    <row r="26" spans="1:6" ht="21.75" customHeight="1"/>
    <row r="27" spans="1:6" ht="21.75" customHeight="1"/>
    <row r="28" spans="1:6" ht="21.75" customHeight="1"/>
    <row r="29" spans="1:6" ht="21.75" customHeight="1"/>
    <row r="30" spans="1:6" ht="21.75" customHeight="1"/>
    <row r="31" spans="1:6" ht="21.75" customHeight="1"/>
    <row r="32" spans="1:6" ht="21.75" customHeight="1"/>
    <row r="33" ht="21.75" customHeight="1"/>
    <row r="34" ht="21.75" customHeight="1"/>
    <row r="35" ht="21.75" customHeight="1"/>
  </sheetData>
  <mergeCells count="11">
    <mergeCell ref="A25:F25"/>
    <mergeCell ref="A16:C16"/>
    <mergeCell ref="A9:C9"/>
    <mergeCell ref="A18:C18"/>
    <mergeCell ref="A24:F24"/>
    <mergeCell ref="A2:E2"/>
    <mergeCell ref="A10:C10"/>
    <mergeCell ref="A19:C19"/>
    <mergeCell ref="A3:C3"/>
    <mergeCell ref="D3:E3"/>
    <mergeCell ref="A4:C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rightToLeft="1" topLeftCell="A7" zoomScale="125" zoomScaleNormal="90" workbookViewId="0">
      <selection activeCell="B43" sqref="B43"/>
    </sheetView>
  </sheetViews>
  <sheetFormatPr baseColWidth="10" defaultColWidth="8.6640625" defaultRowHeight="15"/>
  <cols>
    <col min="1" max="1" width="2" customWidth="1"/>
    <col min="2" max="2" width="22" customWidth="1"/>
    <col min="3" max="3" width="20" customWidth="1"/>
    <col min="4" max="4" width="22" customWidth="1"/>
  </cols>
  <sheetData>
    <row r="1" spans="1:4" ht="7.5" customHeight="1"/>
    <row r="2" spans="1:4" ht="60" customHeight="1">
      <c r="A2" s="70" t="s">
        <v>40</v>
      </c>
      <c r="B2" s="70"/>
      <c r="C2" s="70"/>
      <c r="D2" s="70"/>
    </row>
    <row r="3" spans="1:4" ht="25.5" customHeight="1">
      <c r="A3" s="43"/>
      <c r="B3" s="44" t="s">
        <v>41</v>
      </c>
      <c r="C3" s="44" t="s">
        <v>42</v>
      </c>
      <c r="D3" s="44" t="s">
        <v>43</v>
      </c>
    </row>
    <row r="4" spans="1:4" ht="21.75" customHeight="1">
      <c r="A4" s="43"/>
      <c r="B4" s="45" t="s">
        <v>44</v>
      </c>
      <c r="C4" s="46">
        <v>0</v>
      </c>
      <c r="D4" s="47">
        <f>'الخطة المالية'!C20</f>
        <v>520</v>
      </c>
    </row>
    <row r="5" spans="1:4" ht="21.75" customHeight="1">
      <c r="A5" s="43"/>
      <c r="B5" s="48" t="s">
        <v>45</v>
      </c>
      <c r="C5" s="46">
        <v>0</v>
      </c>
      <c r="D5" s="49">
        <f>'الخطة المالية'!C20</f>
        <v>520</v>
      </c>
    </row>
    <row r="6" spans="1:4" ht="21.75" customHeight="1">
      <c r="A6" s="43"/>
      <c r="B6" s="45" t="s">
        <v>46</v>
      </c>
      <c r="C6" s="46">
        <v>0</v>
      </c>
      <c r="D6" s="47">
        <f>'الخطة المالية'!C20</f>
        <v>520</v>
      </c>
    </row>
    <row r="7" spans="1:4" ht="21.75" customHeight="1">
      <c r="A7" s="43"/>
      <c r="B7" s="48" t="s">
        <v>47</v>
      </c>
      <c r="C7" s="46">
        <v>0</v>
      </c>
      <c r="D7" s="49">
        <f>'الخطة المالية'!C20</f>
        <v>520</v>
      </c>
    </row>
    <row r="8" spans="1:4" ht="21.75" customHeight="1">
      <c r="A8" s="43"/>
      <c r="B8" s="45" t="s">
        <v>48</v>
      </c>
      <c r="C8" s="46">
        <v>0</v>
      </c>
      <c r="D8" s="47">
        <f>'الخطة المالية'!C20</f>
        <v>520</v>
      </c>
    </row>
    <row r="9" spans="1:4" ht="21.75" customHeight="1">
      <c r="A9" s="43"/>
      <c r="B9" s="48" t="s">
        <v>49</v>
      </c>
      <c r="C9" s="46">
        <v>0</v>
      </c>
      <c r="D9" s="49">
        <f>'الخطة المالية'!C20</f>
        <v>520</v>
      </c>
    </row>
    <row r="10" spans="1:4" ht="21.75" customHeight="1">
      <c r="A10" s="43"/>
      <c r="B10" s="45" t="s">
        <v>50</v>
      </c>
      <c r="C10" s="46">
        <v>0</v>
      </c>
      <c r="D10" s="47">
        <f>'الخطة المالية'!C20</f>
        <v>520</v>
      </c>
    </row>
    <row r="11" spans="1:4" ht="21.75" customHeight="1">
      <c r="A11" s="43"/>
      <c r="B11" s="48" t="s">
        <v>51</v>
      </c>
      <c r="C11" s="46">
        <v>0</v>
      </c>
      <c r="D11" s="49">
        <f>'الخطة المالية'!C20</f>
        <v>520</v>
      </c>
    </row>
    <row r="12" spans="1:4" ht="21.75" customHeight="1">
      <c r="A12" s="43"/>
      <c r="B12" s="45" t="s">
        <v>52</v>
      </c>
      <c r="C12" s="46">
        <v>0</v>
      </c>
      <c r="D12" s="47">
        <f>'الخطة المالية'!C20</f>
        <v>520</v>
      </c>
    </row>
    <row r="13" spans="1:4" ht="21.75" customHeight="1">
      <c r="A13" s="43"/>
      <c r="B13" s="48" t="s">
        <v>53</v>
      </c>
      <c r="C13" s="46">
        <v>0</v>
      </c>
      <c r="D13" s="49">
        <f>'الخطة المالية'!C20</f>
        <v>520</v>
      </c>
    </row>
    <row r="14" spans="1:4" ht="21.75" customHeight="1">
      <c r="A14" s="43"/>
      <c r="B14" s="45" t="s">
        <v>54</v>
      </c>
      <c r="C14" s="46">
        <v>0</v>
      </c>
      <c r="D14" s="47">
        <f>'الخطة المالية'!C20</f>
        <v>520</v>
      </c>
    </row>
    <row r="15" spans="1:4" ht="21.75" customHeight="1">
      <c r="A15" s="43"/>
      <c r="B15" s="48" t="s">
        <v>55</v>
      </c>
      <c r="C15" s="46">
        <v>0</v>
      </c>
      <c r="D15" s="49">
        <f>'الخطة المالية'!C20</f>
        <v>520</v>
      </c>
    </row>
    <row r="16" spans="1:4" ht="25.5" customHeight="1">
      <c r="A16" s="50"/>
      <c r="B16" s="51" t="s">
        <v>56</v>
      </c>
      <c r="C16" s="52">
        <f>SUM(C4:C15)</f>
        <v>0</v>
      </c>
      <c r="D16" s="53">
        <f>'الخطة المالية'!C20*12</f>
        <v>6240</v>
      </c>
    </row>
    <row r="34" spans="1:4">
      <c r="A34" s="63" t="s">
        <v>57</v>
      </c>
      <c r="B34" s="63"/>
      <c r="C34" s="63"/>
      <c r="D34" s="63"/>
    </row>
  </sheetData>
  <sheetProtection algorithmName="SHA-512" hashValue="jibjoBJ/VMY95/6wYqQfNctKUloFip2reoJcswbRGjN68DO9qqiPfPl1CaQNEFo+oLDTFS+akm+srbc4aFiC/A==" saltValue="rDsxYwfZTVqVu3rW/N1VZQ==" spinCount="100000" sheet="1"/>
  <mergeCells count="2">
    <mergeCell ref="A2:D2"/>
    <mergeCell ref="A34:D3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الخطة المالية</vt:lpstr>
      <vt:lpstr>متابعة الادخار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Yara Alharbi</cp:lastModifiedBy>
  <cp:revision>1</cp:revision>
  <dcterms:created xsi:type="dcterms:W3CDTF">2026-06-09T08:49:40Z</dcterms:created>
  <dcterms:modified xsi:type="dcterms:W3CDTF">2026-06-11T07:45:12Z</dcterms:modified>
  <dc:language>en-US</dc:language>
</cp:coreProperties>
</file>